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alisele-my.sharepoint.com/personal/janet_smart_realisetraining_com/Documents/Desktop/Policies/"/>
    </mc:Choice>
  </mc:AlternateContent>
  <xr:revisionPtr revIDLastSave="0" documentId="8_{B0E1E101-ABF9-4F98-BBDC-33C3E70FF3B8}" xr6:coauthVersionLast="47" xr6:coauthVersionMax="47" xr10:uidLastSave="{00000000-0000-0000-0000-000000000000}"/>
  <bookViews>
    <workbookView xWindow="-110" yWindow="-110" windowWidth="19420" windowHeight="10300" xr2:uid="{5EB2CAA9-F31F-4631-8DC7-0DF0AF6EB6CB}"/>
  </bookViews>
  <sheets>
    <sheet name="Summary - Subcontractor Mgt Fe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17" i="2"/>
  <c r="D18" i="2"/>
  <c r="F19" i="2"/>
  <c r="F18" i="2"/>
  <c r="F17" i="2"/>
  <c r="F16" i="2"/>
  <c r="F5" i="2"/>
  <c r="F4" i="2"/>
  <c r="F7" i="2"/>
  <c r="F8" i="2"/>
  <c r="F9" i="2"/>
  <c r="F10" i="2"/>
  <c r="F11" i="2"/>
  <c r="F12" i="2"/>
  <c r="F13" i="2"/>
  <c r="F14" i="2"/>
  <c r="F15" i="2"/>
  <c r="F6" i="2"/>
</calcChain>
</file>

<file path=xl/sharedStrings.xml><?xml version="1.0" encoding="utf-8"?>
<sst xmlns="http://schemas.openxmlformats.org/spreadsheetml/2006/main" count="38" uniqueCount="24">
  <si>
    <t>Subcontractor</t>
  </si>
  <si>
    <t>Revenue Earned</t>
  </si>
  <si>
    <t>Pass Through</t>
  </si>
  <si>
    <t>Retained</t>
  </si>
  <si>
    <t>% Retained</t>
  </si>
  <si>
    <t>Actual Mgt Fee</t>
  </si>
  <si>
    <t>Comment</t>
  </si>
  <si>
    <t>N/A - Agreed price per learner</t>
  </si>
  <si>
    <t>3D</t>
  </si>
  <si>
    <t>Abellio</t>
  </si>
  <si>
    <t>Stagecoach (South) Ltd</t>
  </si>
  <si>
    <t>East Kent Road Car Company Limited</t>
  </si>
  <si>
    <t>Cheltenham and Gloucester Omnibus Company Ltd</t>
  </si>
  <si>
    <t>StageCoach North West</t>
  </si>
  <si>
    <t>Ribble Motor Services</t>
  </si>
  <si>
    <t>Greater Manchester Buses South Ltd</t>
  </si>
  <si>
    <t>Busways Travel Services Ltd</t>
  </si>
  <si>
    <t>Stagecoach Devon LTD</t>
  </si>
  <si>
    <t>Yorkshire Traction Company</t>
  </si>
  <si>
    <t>Cleveland Transit Ltd</t>
  </si>
  <si>
    <t>Metroline</t>
  </si>
  <si>
    <t>First Essex Bus Limited</t>
  </si>
  <si>
    <t>First West Yorkshire Limited</t>
  </si>
  <si>
    <t>Go North West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</si>
</sst>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eonik 2.0 Light"/>
      <family val="2"/>
    </font>
    <font>
      <b/>
      <sz val="10"/>
      <color theme="1"/>
      <name val="Aeonik 2.0 Light"/>
      <family val="2"/>
    </font>
    <font>
      <i/>
      <sz val="9"/>
      <color theme="1"/>
      <name val="Aeonik 2.0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2" fillId="0" borderId="1" xfId="1" applyNumberFormat="1" applyFont="1" applyFill="1" applyBorder="1"/>
    <xf numFmtId="9" fontId="2" fillId="0" borderId="1" xfId="2" applyFont="1" applyFill="1" applyBorder="1"/>
    <xf numFmtId="0" fontId="3" fillId="0" borderId="1" xfId="0" applyFont="1" applyBorder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2" fillId="0" borderId="0" xfId="0" applyFont="1"/>
    <xf numFmtId="9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27B5-C9C1-4AD2-BE15-05CBDE1234D1}">
  <dimension ref="B3:I19"/>
  <sheetViews>
    <sheetView tabSelected="1" topLeftCell="B1" workbookViewId="0">
      <selection activeCell="J11" sqref="J11"/>
    </sheetView>
  </sheetViews>
  <sheetFormatPr defaultColWidth="9.08984375" defaultRowHeight="12.5" x14ac:dyDescent="0.25"/>
  <cols>
    <col min="1" max="1" width="9.08984375" style="7"/>
    <col min="2" max="2" width="44.36328125" style="7" bestFit="1" customWidth="1"/>
    <col min="3" max="3" width="16.6328125" style="7" bestFit="1" customWidth="1"/>
    <col min="4" max="4" width="14.08984375" style="7" bestFit="1" customWidth="1"/>
    <col min="5" max="5" width="13.36328125" style="7" bestFit="1" customWidth="1"/>
    <col min="6" max="6" width="12" style="7" bestFit="1" customWidth="1"/>
    <col min="7" max="7" width="15.90625" style="7" bestFit="1" customWidth="1"/>
    <col min="8" max="8" width="24.08984375" style="7" bestFit="1" customWidth="1"/>
    <col min="9" max="16384" width="9.08984375" style="7"/>
  </cols>
  <sheetData>
    <row r="3" spans="2:9" s="4" customFormat="1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spans="2:9" x14ac:dyDescent="0.25">
      <c r="B4" s="5" t="s">
        <v>8</v>
      </c>
      <c r="C4" s="1">
        <v>153422.0043</v>
      </c>
      <c r="D4" s="1">
        <v>122737.60344000001</v>
      </c>
      <c r="E4" s="1">
        <v>30684.400859999994</v>
      </c>
      <c r="F4" s="2">
        <f t="shared" ref="F4:F15" si="0">E4/C4</f>
        <v>0.19999999999999996</v>
      </c>
      <c r="G4" s="2">
        <v>0.2</v>
      </c>
      <c r="H4" s="6"/>
    </row>
    <row r="5" spans="2:9" x14ac:dyDescent="0.25">
      <c r="B5" s="5" t="s">
        <v>9</v>
      </c>
      <c r="C5" s="1">
        <v>26709.4</v>
      </c>
      <c r="D5" s="1">
        <v>8280</v>
      </c>
      <c r="E5" s="1">
        <v>18429.400000000001</v>
      </c>
      <c r="F5" s="2">
        <f t="shared" si="0"/>
        <v>0.68999678015979393</v>
      </c>
      <c r="G5" s="2"/>
      <c r="H5" s="6" t="s">
        <v>7</v>
      </c>
      <c r="I5" s="8"/>
    </row>
    <row r="6" spans="2:9" x14ac:dyDescent="0.25">
      <c r="B6" s="5" t="s">
        <v>10</v>
      </c>
      <c r="C6" s="1">
        <v>168685.45904999983</v>
      </c>
      <c r="D6" s="1">
        <v>48580</v>
      </c>
      <c r="E6" s="1">
        <v>120105.45904999983</v>
      </c>
      <c r="F6" s="2">
        <f t="shared" si="0"/>
        <v>0.71200837183245025</v>
      </c>
      <c r="G6" s="2"/>
      <c r="H6" s="6" t="s">
        <v>7</v>
      </c>
      <c r="I6" s="8"/>
    </row>
    <row r="7" spans="2:9" x14ac:dyDescent="0.25">
      <c r="B7" s="5" t="s">
        <v>11</v>
      </c>
      <c r="C7" s="1">
        <v>73394.285559999989</v>
      </c>
      <c r="D7" s="1">
        <v>20440</v>
      </c>
      <c r="E7" s="1">
        <v>52954.285559999989</v>
      </c>
      <c r="F7" s="2">
        <f t="shared" si="0"/>
        <v>0.72150420371228685</v>
      </c>
      <c r="G7" s="5"/>
      <c r="H7" s="6" t="s">
        <v>7</v>
      </c>
      <c r="I7" s="8"/>
    </row>
    <row r="8" spans="2:9" x14ac:dyDescent="0.25">
      <c r="B8" s="5" t="s">
        <v>12</v>
      </c>
      <c r="C8" s="1">
        <v>4800</v>
      </c>
      <c r="D8" s="1">
        <v>1680</v>
      </c>
      <c r="E8" s="1">
        <v>3120</v>
      </c>
      <c r="F8" s="2">
        <f t="shared" si="0"/>
        <v>0.65</v>
      </c>
      <c r="G8" s="5"/>
      <c r="H8" s="6" t="s">
        <v>7</v>
      </c>
      <c r="I8" s="8"/>
    </row>
    <row r="9" spans="2:9" x14ac:dyDescent="0.25">
      <c r="B9" s="5" t="s">
        <v>13</v>
      </c>
      <c r="C9" s="1">
        <v>137676.92275999996</v>
      </c>
      <c r="D9" s="1">
        <v>39620</v>
      </c>
      <c r="E9" s="1">
        <v>98056.922759999958</v>
      </c>
      <c r="F9" s="2">
        <f t="shared" si="0"/>
        <v>0.71222482892745897</v>
      </c>
      <c r="G9" s="5"/>
      <c r="H9" s="6" t="s">
        <v>7</v>
      </c>
      <c r="I9" s="8"/>
    </row>
    <row r="10" spans="2:9" x14ac:dyDescent="0.25">
      <c r="B10" s="5" t="s">
        <v>14</v>
      </c>
      <c r="C10" s="1">
        <v>15046.15381</v>
      </c>
      <c r="D10" s="1">
        <v>4340</v>
      </c>
      <c r="E10" s="1">
        <v>10706.15381</v>
      </c>
      <c r="F10" s="2">
        <f t="shared" si="0"/>
        <v>0.71155419153594313</v>
      </c>
      <c r="G10" s="5"/>
      <c r="H10" s="6" t="s">
        <v>7</v>
      </c>
      <c r="I10" s="8"/>
    </row>
    <row r="11" spans="2:9" x14ac:dyDescent="0.25">
      <c r="B11" s="5" t="s">
        <v>15</v>
      </c>
      <c r="C11" s="1">
        <v>29010.938420000002</v>
      </c>
      <c r="D11" s="1">
        <v>9240</v>
      </c>
      <c r="E11" s="1">
        <v>19770.938420000002</v>
      </c>
      <c r="F11" s="2">
        <f t="shared" si="0"/>
        <v>0.68149944458087619</v>
      </c>
      <c r="G11" s="5"/>
      <c r="H11" s="6" t="s">
        <v>7</v>
      </c>
      <c r="I11" s="8"/>
    </row>
    <row r="12" spans="2:9" x14ac:dyDescent="0.25">
      <c r="B12" s="5" t="s">
        <v>16</v>
      </c>
      <c r="C12" s="1">
        <v>24246.1538</v>
      </c>
      <c r="D12" s="1">
        <v>7840</v>
      </c>
      <c r="E12" s="1">
        <v>16406.1538</v>
      </c>
      <c r="F12" s="2">
        <f t="shared" si="0"/>
        <v>0.676649745577379</v>
      </c>
      <c r="G12" s="5"/>
      <c r="H12" s="6" t="s">
        <v>7</v>
      </c>
      <c r="I12" s="8"/>
    </row>
    <row r="13" spans="2:9" x14ac:dyDescent="0.25">
      <c r="B13" s="5" t="s">
        <v>17</v>
      </c>
      <c r="C13" s="1">
        <v>18532.646150000004</v>
      </c>
      <c r="D13" s="1">
        <v>6300</v>
      </c>
      <c r="E13" s="1">
        <v>12232.646150000004</v>
      </c>
      <c r="F13" s="2">
        <f t="shared" si="0"/>
        <v>0.66005933804547401</v>
      </c>
      <c r="G13" s="5"/>
      <c r="H13" s="6" t="s">
        <v>7</v>
      </c>
      <c r="I13" s="8"/>
    </row>
    <row r="14" spans="2:9" x14ac:dyDescent="0.25">
      <c r="B14" s="5" t="s">
        <v>18</v>
      </c>
      <c r="C14" s="1">
        <v>51414.646000000001</v>
      </c>
      <c r="D14" s="1">
        <v>15260</v>
      </c>
      <c r="E14" s="1">
        <v>36154.646000000001</v>
      </c>
      <c r="F14" s="2">
        <f t="shared" si="0"/>
        <v>0.70319741188143159</v>
      </c>
      <c r="G14" s="5"/>
      <c r="H14" s="6" t="s">
        <v>7</v>
      </c>
      <c r="I14" s="8"/>
    </row>
    <row r="15" spans="2:9" x14ac:dyDescent="0.25">
      <c r="B15" s="5" t="s">
        <v>19</v>
      </c>
      <c r="C15" s="1">
        <v>8092.3076600000004</v>
      </c>
      <c r="D15" s="1">
        <v>2380</v>
      </c>
      <c r="E15" s="1">
        <v>5712.3076600000004</v>
      </c>
      <c r="F15" s="2">
        <f t="shared" si="0"/>
        <v>0.70589353494748375</v>
      </c>
      <c r="G15" s="5"/>
      <c r="H15" s="6" t="s">
        <v>7</v>
      </c>
      <c r="I15" s="8"/>
    </row>
    <row r="16" spans="2:9" x14ac:dyDescent="0.25">
      <c r="B16" s="5" t="s">
        <v>20</v>
      </c>
      <c r="C16" s="1">
        <v>4923.0769</v>
      </c>
      <c r="D16" s="1">
        <v>1476.9</v>
      </c>
      <c r="E16" s="1">
        <v>3446.1768999999999</v>
      </c>
      <c r="F16" s="2">
        <f t="shared" ref="F16:F19" si="1">E16/C16</f>
        <v>0.70000468609377198</v>
      </c>
      <c r="G16" s="5"/>
      <c r="H16" s="6" t="s">
        <v>7</v>
      </c>
      <c r="I16" s="8"/>
    </row>
    <row r="17" spans="2:9" x14ac:dyDescent="0.25">
      <c r="B17" s="5" t="s">
        <v>21</v>
      </c>
      <c r="C17" s="1">
        <v>204202.1970999999</v>
      </c>
      <c r="D17" s="1">
        <f>42933.08+1381.64</f>
        <v>44314.720000000001</v>
      </c>
      <c r="E17" s="1">
        <v>159887.4770999999</v>
      </c>
      <c r="F17" s="2">
        <f t="shared" si="1"/>
        <v>0.78298607640201523</v>
      </c>
      <c r="G17" s="5"/>
      <c r="H17" s="6" t="s">
        <v>7</v>
      </c>
      <c r="I17" s="8"/>
    </row>
    <row r="18" spans="2:9" x14ac:dyDescent="0.25">
      <c r="B18" s="5" t="s">
        <v>22</v>
      </c>
      <c r="C18" s="1">
        <v>405089.84444999992</v>
      </c>
      <c r="D18" s="1">
        <f>82252.98+5871.97</f>
        <v>88124.95</v>
      </c>
      <c r="E18" s="1">
        <v>316964.89444999991</v>
      </c>
      <c r="F18" s="2">
        <f t="shared" si="1"/>
        <v>0.78245579046878022</v>
      </c>
      <c r="G18" s="5"/>
      <c r="H18" s="6" t="s">
        <v>7</v>
      </c>
      <c r="I18" s="8"/>
    </row>
    <row r="19" spans="2:9" x14ac:dyDescent="0.25">
      <c r="B19" s="5" t="s">
        <v>23</v>
      </c>
      <c r="C19" s="1">
        <v>804356.04099000001</v>
      </c>
      <c r="D19" s="1">
        <f>195081.8+8399.16</f>
        <v>203480.95999999999</v>
      </c>
      <c r="E19" s="1">
        <v>600875.08099000005</v>
      </c>
      <c r="F19" s="2">
        <f t="shared" si="1"/>
        <v>0.7470262550032496</v>
      </c>
      <c r="G19" s="5"/>
      <c r="H19" s="6" t="s">
        <v>7</v>
      </c>
      <c r="I1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- Subcontractor Mgt Fee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Corissa Woodhouse</dc:creator>
  <cp:keywords/>
  <dc:description/>
  <cp:lastModifiedBy>Janet Smart</cp:lastModifiedBy>
  <cp:revision/>
  <dcterms:created xsi:type="dcterms:W3CDTF">2023-08-18T12:07:33Z</dcterms:created>
  <dcterms:modified xsi:type="dcterms:W3CDTF">2025-10-27T14:25:49Z</dcterms:modified>
  <cp:category/>
  <cp:contentStatus/>
</cp:coreProperties>
</file>